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1г\Сентябрь 2021\На сайт раскрытие информации\"/>
    </mc:Choice>
  </mc:AlternateContent>
  <xr:revisionPtr revIDLastSave="0" documentId="13_ncr:1_{EC9B0AD0-32B1-46F1-8373-0BACC75E46B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11" i="1" l="1"/>
  <c r="G11" i="1"/>
  <c r="E10" i="1"/>
  <c r="D10" i="1" l="1"/>
  <c r="E11" i="1"/>
  <c r="I10" i="1" l="1"/>
  <c r="C11" i="1" l="1"/>
  <c r="I7" i="1" l="1"/>
  <c r="G7" i="1"/>
  <c r="J7" i="1"/>
  <c r="C8" i="1"/>
  <c r="B8" i="1" s="1"/>
  <c r="C9" i="1"/>
  <c r="D7" i="1"/>
  <c r="K11" i="1"/>
  <c r="F11" i="1"/>
  <c r="F10" i="1"/>
  <c r="C10" i="1"/>
  <c r="K9" i="1"/>
  <c r="H9" i="1"/>
  <c r="H7" i="1" s="1"/>
  <c r="K8" i="1"/>
  <c r="K7" i="1" l="1"/>
  <c r="B10" i="1"/>
  <c r="E7" i="1"/>
  <c r="F7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<sst xmlns="http://schemas.openxmlformats.org/spreadsheetml/2006/main" count="22" uniqueCount="16">
  <si>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</si>
  <si>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</si>
  <si>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</si>
  <si>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</si>
  <si>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</si>
  <si>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</si>
  <si>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</si>
  <si>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</si>
  <si>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</si>
  <si>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</si>
  <si>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</si>
  <si>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</si>
  <si>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</si>
  <si>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</si>
  <si>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сентябрь 2021 года.</t>
  </si>
  <si>
    <t>сентябрь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</si>
</sst>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F17" sqref="F1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9" x14ac:dyDescent="0.25">
      <c r="C2" s="2"/>
      <c r="D2" s="3"/>
      <c r="E2" s="3"/>
      <c r="F2" s="3"/>
    </row>
    <row r="3" spans="1:19" ht="18.75" x14ac:dyDescent="0.3">
      <c r="A3" s="57" t="s">
        <v>15</v>
      </c>
      <c r="B3" s="57"/>
      <c r="C3" s="57"/>
      <c r="D3" s="57"/>
      <c r="E3" s="57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8" t="s">
        <v>1</v>
      </c>
      <c r="B5" s="60" t="s">
        <v>2</v>
      </c>
      <c r="C5" s="62" t="s">
        <v>3</v>
      </c>
      <c r="D5" s="63"/>
      <c r="E5" s="64"/>
      <c r="F5" s="63" t="s">
        <v>4</v>
      </c>
      <c r="G5" s="63"/>
      <c r="H5" s="64"/>
      <c r="I5" s="62" t="s">
        <v>5</v>
      </c>
      <c r="J5" s="63"/>
      <c r="K5" s="64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59"/>
      <c r="B6" s="61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 t="shared" ref="B7:E7" si="0">SUM(B8:B11)</f>
        <v>101708725</v>
      </c>
      <c r="C7" s="26">
        <f t="shared" si="0"/>
        <v>85840861</v>
      </c>
      <c r="D7" s="32">
        <f t="shared" si="0"/>
        <v>44706040</v>
      </c>
      <c r="E7" s="33">
        <f t="shared" si="0"/>
        <v>41134821</v>
      </c>
      <c r="F7" s="34">
        <f>SUM(F8:F11)</f>
        <v>15848544</v>
      </c>
      <c r="G7" s="32">
        <f t="shared" ref="G7:K7" si="1">SUM(G8:G11)</f>
        <v>6863947</v>
      </c>
      <c r="H7" s="33">
        <f t="shared" si="1"/>
        <v>8984597</v>
      </c>
      <c r="I7" s="34">
        <f t="shared" si="1"/>
        <v>19320</v>
      </c>
      <c r="J7" s="32">
        <f t="shared" si="1"/>
        <v>0</v>
      </c>
      <c r="K7" s="33">
        <f t="shared" si="1"/>
        <v>19320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5889089</v>
      </c>
      <c r="C8" s="27">
        <f>D8+E8</f>
        <v>5889089</v>
      </c>
      <c r="D8" s="48">
        <v>31640</v>
      </c>
      <c r="E8" s="35">
        <v>5857449</v>
      </c>
      <c r="F8" s="36"/>
      <c r="G8" s="37"/>
      <c r="H8" s="35"/>
      <c r="I8" s="36"/>
      <c r="J8" s="37"/>
      <c r="K8" s="35">
        <f>I8-J8</f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 t="shared" ref="B9:B11" si="2">C9+F9+I9</f>
        <v>1479687</v>
      </c>
      <c r="C9" s="27">
        <f t="shared" ref="C9:C10" si="3">D9+E9</f>
        <v>1479687</v>
      </c>
      <c r="D9" s="48">
        <v>16084</v>
      </c>
      <c r="E9" s="35">
        <v>1463603</v>
      </c>
      <c r="F9" s="36"/>
      <c r="G9" s="37"/>
      <c r="H9" s="35">
        <f>F9-G9</f>
        <v>0</v>
      </c>
      <c r="I9" s="36"/>
      <c r="J9" s="37"/>
      <c r="K9" s="35">
        <f>I9-J9</f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 t="shared" si="2"/>
        <v>33880988</v>
      </c>
      <c r="C10" s="28">
        <f t="shared" si="3"/>
        <v>24048546</v>
      </c>
      <c r="D10" s="49">
        <f>5044572-G10</f>
        <v>3806988</v>
      </c>
      <c r="E10" s="38">
        <f>4205+28832211-H10-K10</f>
        <v>20241558</v>
      </c>
      <c r="F10" s="36">
        <f>G10+H10</f>
        <v>9813122</v>
      </c>
      <c r="G10" s="54">
        <v>1237584</v>
      </c>
      <c r="H10" s="35">
        <v>8575538</v>
      </c>
      <c r="I10" s="39">
        <f>K10</f>
        <v>19320</v>
      </c>
      <c r="J10" s="36"/>
      <c r="K10" s="35">
        <v>19320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 t="shared" si="2"/>
        <v>60458961</v>
      </c>
      <c r="C11" s="29">
        <f>D11+E11</f>
        <v>54423539</v>
      </c>
      <c r="D11" s="53">
        <f>46477691-G11</f>
        <v>40851328</v>
      </c>
      <c r="E11" s="40">
        <f>13978518-H11+2752</f>
        <v>13572211</v>
      </c>
      <c r="F11" s="41">
        <f>G11+H11</f>
        <v>6035422</v>
      </c>
      <c r="G11" s="55">
        <f>2805448+2820915</f>
        <v>5626363</v>
      </c>
      <c r="H11" s="40">
        <v>409059</v>
      </c>
      <c r="I11" s="41"/>
      <c r="J11" s="41"/>
      <c r="K11" s="40">
        <f>I11-J11</f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1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15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Могилевич Я.В.</cp:lastModifiedBy>
  <cp:lastPrinted>2021-05-11T11:56:49Z</cp:lastPrinted>
  <dcterms:created xsi:type="dcterms:W3CDTF">2019-12-10T13:39:43Z</dcterms:created>
  <dcterms:modified xsi:type="dcterms:W3CDTF">2021-10-08T08:41:35Z</dcterms:modified>
</cp:coreProperties>
</file>