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ноябрь 2021\"/>
    </mc:Choice>
  </mc:AlternateContent>
  <xr:revisionPtr revIDLastSave="0" documentId="8_{E65725D1-C743-43D4-9CBF-392CF96B0EE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D10" i="1"/>
  <c r="G11" i="1"/>
  <c r="D11" i="1" s="1"/>
  <c r="H7" i="1"/>
  <c r="K7" i="1"/>
  <c r="D7" i="1" l="1"/>
  <c r="G7" i="1"/>
  <c r="F7" i="1" s="1"/>
  <c r="E7" i="1"/>
  <c r="C7" i="1" s="1"/>
  <c r="I10" i="1"/>
  <c r="I7" i="1"/>
  <c r="F11" i="1"/>
  <c r="F10" i="1"/>
  <c r="C8" i="1"/>
  <c r="B8" i="1" s="1"/>
  <c r="C9" i="1"/>
  <c r="B9" i="1" s="1"/>
  <c r="C11" i="1"/>
  <c r="C10" i="1"/>
  <c r="B11" i="1" l="1"/>
  <c r="B10" i="1"/>
  <c r="B7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<sst xmlns="http://schemas.openxmlformats.org/spreadsheetml/2006/main" count="22" uniqueCount="16">
  <si>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</si>
  <si>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</si>
  <si>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</si>
  <si>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</si>
  <si>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</si>
  <si>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</si>
  <si>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</si>
  <si>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</si>
  <si>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</si>
  <si>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</si>
  <si>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</si>
  <si>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</si>
  <si>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</si>
  <si>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</si>
  <si>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ноябрь 2021 года.</t>
  </si>
  <si>
    <t>ноябрь 2021г.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</si>
</sst>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33" xfId="3" applyNumberFormat="1" applyFont="1" applyFill="1" applyBorder="1"/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0" xfId="0" applyNumberFormat="1" applyFont="1" applyFill="1" applyBorder="1" applyAlignment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zoomScaleNormal="100" workbookViewId="0">
      <selection activeCell="H19" sqref="H19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 x14ac:dyDescent="0.25">
      <c r="C2" s="2"/>
      <c r="D2" s="3"/>
      <c r="E2" s="3"/>
      <c r="F2" s="3"/>
    </row>
    <row r="3" spans="1:19" ht="18.75" x14ac:dyDescent="0.3">
      <c r="A3" s="58" t="s">
        <v>15</v>
      </c>
      <c r="B3" s="58"/>
      <c r="C3" s="58"/>
      <c r="D3" s="58"/>
      <c r="E3" s="58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9" t="s">
        <v>1</v>
      </c>
      <c r="B5" s="61" t="s">
        <v>2</v>
      </c>
      <c r="C5" s="63" t="s">
        <v>3</v>
      </c>
      <c r="D5" s="64"/>
      <c r="E5" s="65"/>
      <c r="F5" s="64" t="s">
        <v>4</v>
      </c>
      <c r="G5" s="64"/>
      <c r="H5" s="65"/>
      <c r="I5" s="63" t="s">
        <v>5</v>
      </c>
      <c r="J5" s="64"/>
      <c r="K5" s="65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60"/>
      <c r="B6" s="62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>C7+F7+I7</f>
        <v>120941816</v>
      </c>
      <c r="C7" s="26">
        <f>D7+E7</f>
        <v>100388354</v>
      </c>
      <c r="D7" s="32">
        <f>D8+D9+D10+D11</f>
        <v>52749408</v>
      </c>
      <c r="E7" s="33">
        <f>E8+E9+E10+E11</f>
        <v>47638946</v>
      </c>
      <c r="F7" s="34">
        <f>G7+H7</f>
        <v>20529278</v>
      </c>
      <c r="G7" s="32">
        <f>G10+G11</f>
        <v>9288885</v>
      </c>
      <c r="H7" s="33">
        <f>H10+H11</f>
        <v>11240393</v>
      </c>
      <c r="I7" s="34">
        <f>J7+K7</f>
        <v>24184</v>
      </c>
      <c r="J7" s="32">
        <v>0</v>
      </c>
      <c r="K7" s="33">
        <f>K10</f>
        <v>24184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7548512</v>
      </c>
      <c r="C8" s="27">
        <f>D8+E8</f>
        <v>7548512</v>
      </c>
      <c r="D8" s="48">
        <v>68280</v>
      </c>
      <c r="E8" s="35">
        <v>7480232</v>
      </c>
      <c r="F8" s="36"/>
      <c r="G8" s="37"/>
      <c r="H8" s="35"/>
      <c r="I8" s="36"/>
      <c r="J8" s="37"/>
      <c r="K8" s="35"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>C9+F9+I9</f>
        <v>1222889</v>
      </c>
      <c r="C9" s="27">
        <f>D9+E9</f>
        <v>1222889</v>
      </c>
      <c r="D9" s="48">
        <v>26860</v>
      </c>
      <c r="E9" s="35">
        <v>1196029</v>
      </c>
      <c r="F9" s="36"/>
      <c r="G9" s="37"/>
      <c r="H9" s="35">
        <v>0</v>
      </c>
      <c r="I9" s="36"/>
      <c r="J9" s="37"/>
      <c r="K9" s="35">
        <v>0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>C10+F10+I10</f>
        <v>43691777</v>
      </c>
      <c r="C10" s="28">
        <f>D10+E10</f>
        <v>30646167</v>
      </c>
      <c r="D10" s="49">
        <f>8865324-G10</f>
        <v>6677402</v>
      </c>
      <c r="E10" s="38">
        <f>34826453-H10-K10</f>
        <v>23968765</v>
      </c>
      <c r="F10" s="36">
        <f>G10+H10</f>
        <v>13021426</v>
      </c>
      <c r="G10" s="54">
        <v>2187922</v>
      </c>
      <c r="H10" s="35">
        <v>10833504</v>
      </c>
      <c r="I10" s="39">
        <f>J10+K10</f>
        <v>24184</v>
      </c>
      <c r="J10" s="36"/>
      <c r="K10" s="35">
        <v>24184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>C11+F11+I11</f>
        <v>68478638</v>
      </c>
      <c r="C11" s="29">
        <f>D11+E11</f>
        <v>60970786</v>
      </c>
      <c r="D11" s="53">
        <f>53077829-G11</f>
        <v>45976866</v>
      </c>
      <c r="E11" s="40">
        <f>15395328-H11+5481</f>
        <v>14993920</v>
      </c>
      <c r="F11" s="41">
        <f>G11+H11</f>
        <v>7507852</v>
      </c>
      <c r="G11" s="55">
        <f>3030045+4070918</f>
        <v>7100963</v>
      </c>
      <c r="H11" s="40">
        <v>406889</v>
      </c>
      <c r="I11" s="41"/>
      <c r="J11" s="41"/>
      <c r="K11" s="40">
        <v>0</v>
      </c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1"/>
      <c r="E12" s="51"/>
      <c r="F12" s="43"/>
      <c r="G12" s="52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7"/>
      <c r="C13" s="45"/>
      <c r="D13" s="42"/>
      <c r="E13" s="42"/>
      <c r="F13" s="43"/>
      <c r="G13" s="15"/>
      <c r="H13" s="15"/>
    </row>
    <row r="14" spans="1:19" ht="15.75" x14ac:dyDescent="0.25">
      <c r="B14" s="47"/>
      <c r="C14" s="43"/>
      <c r="D14" s="46"/>
      <c r="E14" s="46"/>
      <c r="F14" s="30"/>
      <c r="G14" s="44"/>
      <c r="H14" s="56"/>
      <c r="I14" s="15"/>
      <c r="J14" s="15"/>
      <c r="K14" s="15"/>
      <c r="L14" s="15"/>
      <c r="M14" s="15"/>
    </row>
    <row r="15" spans="1:19" ht="15.75" x14ac:dyDescent="0.25">
      <c r="B15" s="47"/>
      <c r="C15" s="43"/>
      <c r="D15" s="46"/>
      <c r="E15" s="46"/>
      <c r="F15" s="3"/>
      <c r="G15" s="44"/>
      <c r="H15" s="44"/>
      <c r="I15" s="15"/>
      <c r="J15" s="15"/>
      <c r="K15" s="15"/>
      <c r="L15" s="15"/>
      <c r="M15" s="15"/>
    </row>
    <row r="16" spans="1:19" ht="15.75" x14ac:dyDescent="0.25">
      <c r="B16" s="47"/>
      <c r="C16" s="46"/>
      <c r="D16" s="50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6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2021-05-11T11:56:49Z</cp:lastPrinted>
  <dcterms:created xsi:type="dcterms:W3CDTF">2019-12-10T13:39:43Z</dcterms:created>
  <dcterms:modified xsi:type="dcterms:W3CDTF">2021-12-10T05:39:07Z</dcterms:modified>
</cp:coreProperties>
</file>