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нь 2022\"/>
    </mc:Choice>
  </mc:AlternateContent>
  <xr:revisionPtr revIDLastSave="0" documentId="8_{1084BEBE-44CE-45B5-ACFB-BB39EC7FB1C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D11" i="1"/>
  <c r="D10" i="1"/>
  <c r="D9" i="1"/>
  <c r="D8" i="1"/>
  <c r="G11" i="1"/>
  <c r="G10" i="1"/>
  <c r="K7" i="1" l="1"/>
  <c r="J7" i="1"/>
  <c r="I9" i="1"/>
  <c r="I11" i="1"/>
  <c r="I7" i="1" l="1"/>
  <c r="I10" i="1"/>
  <c r="H7" i="1" l="1"/>
  <c r="D7" i="1" l="1"/>
  <c r="G7" i="1"/>
  <c r="F7" i="1" s="1"/>
  <c r="E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<sst xmlns="http://schemas.openxmlformats.org/spreadsheetml/2006/main" count="22" uniqueCount="16">
  <si>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</si>
  <si>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</si>
  <si>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</si>
  <si>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</si>
  <si>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</si>
  <si>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</si>
  <si>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</si>
  <si>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</si>
  <si>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</si>
  <si>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</si>
  <si>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</si>
  <si>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</si>
  <si>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</si>
  <si>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</si>
  <si>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июнь 2022 года.</t>
  </si>
  <si>
    <t>июнь 2022г.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</si>
</sst>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topLeftCell="A2" zoomScaleNormal="100" workbookViewId="0">
      <selection activeCell="E20" sqref="E20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99777434</v>
      </c>
      <c r="C7" s="26">
        <f>D7+E7</f>
        <v>85123674</v>
      </c>
      <c r="D7" s="32">
        <f>D8+D9+D10+D11</f>
        <v>44732734</v>
      </c>
      <c r="E7" s="33">
        <f>E8+E9+E10+E11</f>
        <v>40390940</v>
      </c>
      <c r="F7" s="34">
        <f>G7+H7</f>
        <v>14362076</v>
      </c>
      <c r="G7" s="32">
        <f>G10+G11</f>
        <v>6384004</v>
      </c>
      <c r="H7" s="33">
        <f>H10+H11</f>
        <v>7978072</v>
      </c>
      <c r="I7" s="34">
        <f>I11+I10+I9</f>
        <v>291684</v>
      </c>
      <c r="J7" s="32">
        <f>J11+J10+J9</f>
        <v>5489</v>
      </c>
      <c r="K7" s="33">
        <f>K9+K10+K11</f>
        <v>286195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6496005</v>
      </c>
      <c r="C8" s="27">
        <f>D8+E8</f>
        <v>6496005</v>
      </c>
      <c r="D8" s="48">
        <f>36000-G8-J8</f>
        <v>36000</v>
      </c>
      <c r="E8" s="35">
        <f>6460005-H8-K8</f>
        <v>6460005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1045202</v>
      </c>
      <c r="C9" s="27">
        <f>D9+E9</f>
        <v>772457</v>
      </c>
      <c r="D9" s="48">
        <f>4740-G9-J9</f>
        <v>0</v>
      </c>
      <c r="E9" s="35">
        <f>1040462-H9-K9</f>
        <v>772457</v>
      </c>
      <c r="F9" s="36"/>
      <c r="G9" s="37"/>
      <c r="H9" s="35">
        <v>0</v>
      </c>
      <c r="I9" s="39">
        <f>J9+K9</f>
        <v>272745</v>
      </c>
      <c r="J9" s="37">
        <v>4740</v>
      </c>
      <c r="K9" s="35">
        <v>268005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32837645</v>
      </c>
      <c r="C10" s="28">
        <f>D10+E10</f>
        <v>24291194</v>
      </c>
      <c r="D10" s="49">
        <f>4536641-G10-J10</f>
        <v>3599740</v>
      </c>
      <c r="E10" s="38">
        <f>28301004-H10-K10</f>
        <v>20691454</v>
      </c>
      <c r="F10" s="36">
        <f>G10+H10</f>
        <v>8528261</v>
      </c>
      <c r="G10" s="53">
        <f>859741+77160</f>
        <v>936901</v>
      </c>
      <c r="H10" s="35">
        <v>7591360</v>
      </c>
      <c r="I10" s="39">
        <f>J10+K10</f>
        <v>18190</v>
      </c>
      <c r="J10" s="36">
        <v>0</v>
      </c>
      <c r="K10" s="35">
        <v>18190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59398582</v>
      </c>
      <c r="C11" s="29">
        <f>D11+E11</f>
        <v>53564018</v>
      </c>
      <c r="D11" s="56">
        <f>46544846-G11-J11</f>
        <v>41096994</v>
      </c>
      <c r="E11" s="40">
        <f>12849337-H11-K11+4399</f>
        <v>12467024</v>
      </c>
      <c r="F11" s="41">
        <f>G11+H11</f>
        <v>5833815</v>
      </c>
      <c r="G11" s="54">
        <f>2618372+2654532+174199</f>
        <v>5447103</v>
      </c>
      <c r="H11" s="40">
        <v>386712</v>
      </c>
      <c r="I11" s="29">
        <f>J11+K11</f>
        <v>749</v>
      </c>
      <c r="J11" s="41">
        <v>749</v>
      </c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2022-07-08T09:53:34Z</dcterms:modified>
</cp:coreProperties>
</file>