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март 2024\"/>
    </mc:Choice>
  </mc:AlternateContent>
  <xr:revisionPtr revIDLastSave="0" documentId="13_ncr:1_{6DBA3213-173C-4855-835C-821FF0055774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C10" i="1" s="1"/>
  <c r="D11" i="1"/>
  <c r="D10" i="1"/>
  <c r="G11" i="1"/>
  <c r="C11" i="1" s="1"/>
  <c r="F10" i="1" l="1"/>
  <c r="F11" i="1" l="1"/>
  <c r="B10" i="1" l="1"/>
  <c r="I7" i="1" l="1"/>
  <c r="J8" i="1" l="1"/>
  <c r="J9" i="1"/>
  <c r="J10" i="1"/>
  <c r="J11" i="1"/>
  <c r="L7" i="1"/>
  <c r="K7" i="1"/>
  <c r="E7" i="1"/>
  <c r="M7" i="1"/>
  <c r="J7" i="1" l="1"/>
  <c r="H7" i="1"/>
  <c r="C7" i="1" l="1"/>
  <c r="G7" i="1"/>
  <c r="F7" i="1" s="1"/>
  <c r="D7" i="1"/>
  <c r="B8" i="1"/>
  <c r="B9" i="1"/>
  <c r="B11" i="1"/>
  <c r="B7" i="1" l="1"/>
</calcChain>
</file>

<file path=xl/sharedStrings.xml><?xml version="1.0" encoding="utf-8"?>
<sst xmlns="http://schemas.openxmlformats.org/spreadsheetml/2006/main" count="24" uniqueCount="16">
  <si>
    <t>кВтч</t>
  </si>
  <si>
    <t>Уровень напряжения</t>
  </si>
  <si>
    <t>Полезный отпуск по сетям ООО "Севастопольэнерго"</t>
  </si>
  <si>
    <t>Полезный отпуск по сетям ФГУП " 102 ПЭС" МО РФ</t>
  </si>
  <si>
    <t>Всего</t>
  </si>
  <si>
    <t>ВН</t>
  </si>
  <si>
    <t>СН1</t>
  </si>
  <si>
    <t>СН2</t>
  </si>
  <si>
    <t>НН</t>
  </si>
  <si>
    <t>Всего полезный отпуск, кВт.ч</t>
  </si>
  <si>
    <t>По тарифам для населения и приравненных к ним групп потребителей, кВт.ч</t>
  </si>
  <si>
    <t>По тарифам для прочих потребителей, кВт.ч</t>
  </si>
  <si>
    <t>Мощность, МВт</t>
  </si>
  <si>
    <t>Полезный отпуск ПАО ФСК "Россети"</t>
  </si>
  <si>
    <t>Информация об объемах  полезного отпуска электроэнергии и мощности по тарифным группам в разрезе территориальных сетевых организаций ООО "Севастопольэнерго", ФГУП " 102 ПЭС" МО РФ и ПАО ФСК "Россети" по уровням напряжения за март 2024 года.</t>
  </si>
  <si>
    <t>Март 2024г.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</si>
</sst>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&quot; &quot;##0.00_р_._-;\-* #&quot; &quot;##0.00_р_._-;_-* &quot;-&quot;??_р_._-;_-@_-"/>
    <numFmt numFmtId="165" formatCode="#,##0.000"/>
    <numFmt numFmtId="166" formatCode="_-* #\.##0.00_-;\-* #\.##0.00_-;_-* &quot;-&quot;??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0" fontId="15" fillId="0" borderId="0"/>
    <xf numFmtId="0" fontId="13" fillId="0" borderId="0"/>
    <xf numFmtId="0" fontId="20" fillId="0" borderId="0"/>
    <xf numFmtId="166" fontId="12" fillId="0" borderId="0" applyFont="0" applyFill="0" applyBorder="0" applyAlignment="0" applyProtection="0">
      <alignment vertical="center"/>
    </xf>
    <xf numFmtId="0" fontId="21" fillId="0" borderId="0"/>
    <xf numFmtId="0" fontId="21" fillId="0" borderId="0"/>
  </cellStyleXfs>
  <cellXfs count="6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0" xfId="0" applyFont="1"/>
    <xf numFmtId="3" fontId="1" fillId="0" borderId="15" xfId="0" applyNumberFormat="1" applyFont="1" applyBorder="1"/>
    <xf numFmtId="3" fontId="7" fillId="0" borderId="30" xfId="0" applyNumberFormat="1" applyFont="1" applyBorder="1"/>
    <xf numFmtId="3" fontId="7" fillId="0" borderId="0" xfId="0" applyNumberFormat="1" applyFont="1"/>
    <xf numFmtId="0" fontId="6" fillId="0" borderId="31" xfId="1" applyFont="1" applyBorder="1" applyAlignment="1">
      <alignment horizontal="center" vertical="center" wrapText="1"/>
    </xf>
    <xf numFmtId="3" fontId="1" fillId="0" borderId="32" xfId="0" applyNumberFormat="1" applyFont="1" applyBorder="1"/>
    <xf numFmtId="3" fontId="7" fillId="0" borderId="33" xfId="0" applyNumberFormat="1" applyFont="1" applyBorder="1"/>
    <xf numFmtId="3" fontId="7" fillId="0" borderId="34" xfId="0" applyNumberFormat="1" applyFont="1" applyBorder="1"/>
    <xf numFmtId="3" fontId="7" fillId="0" borderId="27" xfId="0" applyNumberFormat="1" applyFont="1" applyBorder="1"/>
    <xf numFmtId="0" fontId="17" fillId="0" borderId="12" xfId="0" applyFont="1" applyBorder="1" applyAlignment="1">
      <alignment horizontal="center" vertical="center" wrapText="1"/>
    </xf>
    <xf numFmtId="3" fontId="7" fillId="0" borderId="29" xfId="0" applyNumberFormat="1" applyFont="1" applyBorder="1"/>
    <xf numFmtId="0" fontId="0" fillId="0" borderId="29" xfId="0" applyBorder="1"/>
    <xf numFmtId="49" fontId="3" fillId="0" borderId="0" xfId="0" applyNumberFormat="1" applyFont="1" applyAlignment="1">
      <alignment horizont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3" fontId="1" fillId="0" borderId="14" xfId="0" applyNumberFormat="1" applyFont="1" applyBorder="1"/>
    <xf numFmtId="3" fontId="7" fillId="0" borderId="19" xfId="2" applyNumberFormat="1" applyFont="1" applyBorder="1"/>
    <xf numFmtId="3" fontId="7" fillId="0" borderId="20" xfId="3" applyNumberFormat="1" applyFont="1" applyBorder="1"/>
    <xf numFmtId="3" fontId="7" fillId="0" borderId="23" xfId="2" applyNumberFormat="1" applyFont="1" applyBorder="1"/>
    <xf numFmtId="3" fontId="7" fillId="0" borderId="24" xfId="3" applyNumberFormat="1" applyFont="1" applyBorder="1"/>
    <xf numFmtId="3" fontId="7" fillId="0" borderId="36" xfId="0" applyNumberFormat="1" applyFont="1" applyBorder="1"/>
    <xf numFmtId="3" fontId="7" fillId="0" borderId="27" xfId="2" applyNumberFormat="1" applyFont="1" applyBorder="1"/>
    <xf numFmtId="3" fontId="7" fillId="0" borderId="28" xfId="3" applyNumberFormat="1" applyFont="1" applyBorder="1"/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0" fillId="0" borderId="0" xfId="4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3" fontId="0" fillId="0" borderId="0" xfId="0" applyNumberFormat="1"/>
    <xf numFmtId="165" fontId="7" fillId="0" borderId="0" xfId="0" applyNumberFormat="1" applyFont="1"/>
    <xf numFmtId="3" fontId="10" fillId="0" borderId="0" xfId="4" applyNumberFormat="1" applyFont="1" applyAlignment="1">
      <alignment vertical="center"/>
    </xf>
    <xf numFmtId="0" fontId="10" fillId="0" borderId="0" xfId="4" applyFont="1" applyAlignment="1">
      <alignment vertical="center"/>
    </xf>
    <xf numFmtId="3" fontId="7" fillId="0" borderId="6" xfId="2" applyNumberFormat="1" applyFont="1" applyBorder="1"/>
    <xf numFmtId="165" fontId="2" fillId="0" borderId="0" xfId="0" applyNumberFormat="1" applyFont="1" applyAlignment="1">
      <alignment horizontal="center" vertical="center"/>
    </xf>
    <xf numFmtId="165" fontId="1" fillId="0" borderId="16" xfId="0" applyNumberFormat="1" applyFont="1" applyBorder="1"/>
    <xf numFmtId="3" fontId="1" fillId="0" borderId="17" xfId="0" applyNumberFormat="1" applyFont="1" applyBorder="1"/>
    <xf numFmtId="3" fontId="1" fillId="0" borderId="22" xfId="0" applyNumberFormat="1" applyFont="1" applyBorder="1"/>
    <xf numFmtId="0" fontId="19" fillId="0" borderId="16" xfId="0" applyFont="1" applyBorder="1"/>
    <xf numFmtId="165" fontId="7" fillId="0" borderId="21" xfId="0" applyNumberFormat="1" applyFont="1" applyBorder="1"/>
    <xf numFmtId="3" fontId="7" fillId="0" borderId="22" xfId="0" applyNumberFormat="1" applyFont="1" applyBorder="1"/>
    <xf numFmtId="3" fontId="7" fillId="0" borderId="20" xfId="0" applyNumberFormat="1" applyFont="1" applyBorder="1"/>
    <xf numFmtId="3" fontId="7" fillId="0" borderId="21" xfId="0" applyNumberFormat="1" applyFont="1" applyBorder="1"/>
    <xf numFmtId="0" fontId="18" fillId="0" borderId="21" xfId="0" applyFont="1" applyBorder="1"/>
    <xf numFmtId="3" fontId="7" fillId="0" borderId="25" xfId="0" applyNumberFormat="1" applyFont="1" applyBorder="1"/>
    <xf numFmtId="3" fontId="7" fillId="0" borderId="20" xfId="2" applyNumberFormat="1" applyFont="1" applyBorder="1"/>
    <xf numFmtId="0" fontId="0" fillId="0" borderId="21" xfId="0" applyBorder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17">
    <cellStyle name="Normal" xfId="6" xr:uid="{00000000-0005-0000-0000-000000000000}"/>
    <cellStyle name="Normal 2" xfId="15" xr:uid="{00000000-0005-0000-0000-000001000000}"/>
    <cellStyle name="Обычный" xfId="0" builtinId="0"/>
    <cellStyle name="Обычный 10" xfId="3" xr:uid="{00000000-0005-0000-0000-000003000000}"/>
    <cellStyle name="Обычный 13" xfId="2" xr:uid="{00000000-0005-0000-0000-000004000000}"/>
    <cellStyle name="Обычный 2" xfId="12" xr:uid="{00000000-0005-0000-0000-000005000000}"/>
    <cellStyle name="Обычный 2 2" xfId="16" xr:uid="{00000000-0005-0000-0000-000006000000}"/>
    <cellStyle name="Обычный 2 3" xfId="8" xr:uid="{00000000-0005-0000-0000-000007000000}"/>
    <cellStyle name="Обычный 3" xfId="5" xr:uid="{00000000-0005-0000-0000-000008000000}"/>
    <cellStyle name="Обычный 4" xfId="11" xr:uid="{00000000-0005-0000-0000-000009000000}"/>
    <cellStyle name="Обычный 5" xfId="7" xr:uid="{00000000-0005-0000-0000-00000A000000}"/>
    <cellStyle name="Обычный 6" xfId="13" xr:uid="{00000000-0005-0000-0000-00000B000000}"/>
    <cellStyle name="Обычный 6 2" xfId="9" xr:uid="{00000000-0005-0000-0000-00000C000000}"/>
    <cellStyle name="Обычный_Полезный отпуск электроэнергии и мощности, реализуемой по регулируемым ценам" xfId="4" xr:uid="{00000000-0005-0000-0000-00000D000000}"/>
    <cellStyle name="Обычный_СЭ-4ф по актам" xfId="1" xr:uid="{00000000-0005-0000-0000-00000E000000}"/>
    <cellStyle name="Финансовый 2" xfId="10" xr:uid="{00000000-0005-0000-0000-00000F000000}"/>
    <cellStyle name="Финансовый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4" zoomScale="130" zoomScaleNormal="130" zoomScaleSheetLayoutView="115" workbookViewId="0">
      <selection activeCell="H6" sqref="H6"/>
    </sheetView>
  </sheetViews>
  <sheetFormatPr defaultRowHeight="15" x14ac:dyDescent="0.25"/>
  <cols>
    <col min="1" max="6" width="14.7109375" style="1" customWidth="1"/>
    <col min="7" max="13" width="14.7109375" customWidth="1"/>
    <col min="14" max="14" width="11.28515625" bestFit="1" customWidth="1"/>
    <col min="15" max="15" width="12.7109375" bestFit="1" customWidth="1"/>
    <col min="16" max="18" width="9.28515625" bestFit="1" customWidth="1"/>
  </cols>
  <sheetData>
    <row r="1" spans="1:20" ht="55.5" customHeight="1" x14ac:dyDescent="0.25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20" x14ac:dyDescent="0.25">
      <c r="B2"/>
    </row>
    <row r="3" spans="1:20" ht="18.75" x14ac:dyDescent="0.3">
      <c r="A3" s="61" t="s">
        <v>15</v>
      </c>
      <c r="B3" s="61"/>
      <c r="C3" s="61"/>
      <c r="D3" s="61"/>
      <c r="E3" s="23"/>
      <c r="F3" s="23"/>
      <c r="H3" s="2" t="s">
        <v>0</v>
      </c>
      <c r="I3" s="2"/>
    </row>
    <row r="4" spans="1:20" ht="19.5" thickBot="1" x14ac:dyDescent="0.3">
      <c r="A4" s="3"/>
      <c r="B4" s="3"/>
      <c r="C4" s="3"/>
      <c r="D4" s="3"/>
      <c r="E4" s="3"/>
      <c r="F4" s="4"/>
      <c r="H4" s="4"/>
      <c r="I4" s="4"/>
    </row>
    <row r="5" spans="1:20" ht="30.75" customHeight="1" thickBot="1" x14ac:dyDescent="0.35">
      <c r="A5" s="62" t="s">
        <v>1</v>
      </c>
      <c r="B5" s="67" t="s">
        <v>2</v>
      </c>
      <c r="C5" s="68"/>
      <c r="D5" s="68"/>
      <c r="E5" s="66"/>
      <c r="F5" s="64" t="s">
        <v>3</v>
      </c>
      <c r="G5" s="64"/>
      <c r="H5" s="64"/>
      <c r="I5" s="66"/>
      <c r="J5" s="64" t="s">
        <v>13</v>
      </c>
      <c r="K5" s="64"/>
      <c r="L5" s="64"/>
      <c r="M5" s="65"/>
      <c r="N5" s="11"/>
      <c r="O5" s="11"/>
      <c r="P5" s="11"/>
      <c r="Q5" s="11"/>
      <c r="R5" s="11"/>
      <c r="S5" s="11"/>
      <c r="T5" s="11"/>
    </row>
    <row r="6" spans="1:20" ht="111.75" customHeight="1" thickBot="1" x14ac:dyDescent="0.35">
      <c r="A6" s="63"/>
      <c r="B6" s="24" t="s">
        <v>9</v>
      </c>
      <c r="C6" s="25" t="s">
        <v>10</v>
      </c>
      <c r="D6" s="26" t="s">
        <v>11</v>
      </c>
      <c r="E6" s="27" t="s">
        <v>12</v>
      </c>
      <c r="F6" s="5" t="s">
        <v>9</v>
      </c>
      <c r="G6" s="6" t="s">
        <v>10</v>
      </c>
      <c r="H6" s="15" t="s">
        <v>11</v>
      </c>
      <c r="I6" s="7" t="s">
        <v>12</v>
      </c>
      <c r="J6" s="5" t="s">
        <v>9</v>
      </c>
      <c r="K6" s="6" t="s">
        <v>10</v>
      </c>
      <c r="L6" s="15" t="s">
        <v>11</v>
      </c>
      <c r="M6" s="20" t="s">
        <v>12</v>
      </c>
      <c r="O6" s="11"/>
      <c r="P6" s="11"/>
      <c r="Q6" s="11"/>
      <c r="R6" s="11"/>
      <c r="S6" s="11"/>
      <c r="T6" s="11"/>
    </row>
    <row r="7" spans="1:20" ht="18.75" x14ac:dyDescent="0.3">
      <c r="A7" s="8" t="s">
        <v>4</v>
      </c>
      <c r="B7" s="28">
        <f>C7+D7</f>
        <v>107217536</v>
      </c>
      <c r="C7" s="12">
        <f>C8+C9+C10+C11</f>
        <v>56811656</v>
      </c>
      <c r="D7" s="16">
        <f>D8+D9+D10+D11</f>
        <v>50405880</v>
      </c>
      <c r="E7" s="48">
        <f>E8+E9+E11</f>
        <v>1.123</v>
      </c>
      <c r="F7" s="49">
        <f>G7+H7</f>
        <v>22957444</v>
      </c>
      <c r="G7" s="12">
        <f>G10+G11</f>
        <v>11036595</v>
      </c>
      <c r="H7" s="16">
        <f>H10+H11</f>
        <v>11920849</v>
      </c>
      <c r="I7" s="48">
        <f>I8+I9+I10+I11</f>
        <v>0</v>
      </c>
      <c r="J7" s="50">
        <f>K7+L7</f>
        <v>353897</v>
      </c>
      <c r="K7" s="12">
        <f>K8+K9+K10+K11</f>
        <v>14885</v>
      </c>
      <c r="L7" s="16">
        <f>L8+L9+L10+L11</f>
        <v>339012</v>
      </c>
      <c r="M7" s="51">
        <f>M8+M9+M10+M11</f>
        <v>0.98899999999999999</v>
      </c>
      <c r="O7" s="11"/>
      <c r="P7" s="11"/>
      <c r="Q7" s="11"/>
      <c r="R7" s="11"/>
      <c r="S7" s="11"/>
      <c r="T7" s="11"/>
    </row>
    <row r="8" spans="1:20" ht="18.75" x14ac:dyDescent="0.3">
      <c r="A8" s="9" t="s">
        <v>5</v>
      </c>
      <c r="B8" s="29">
        <f>C8+D8</f>
        <v>8226536</v>
      </c>
      <c r="C8" s="30">
        <v>36125</v>
      </c>
      <c r="D8" s="17">
        <v>8190411</v>
      </c>
      <c r="E8" s="52">
        <v>1.1080000000000001</v>
      </c>
      <c r="F8" s="53"/>
      <c r="G8" s="54"/>
      <c r="H8" s="17"/>
      <c r="I8" s="55"/>
      <c r="J8" s="53">
        <f t="shared" ref="J8:J11" si="0">K8+L8</f>
        <v>339012</v>
      </c>
      <c r="K8" s="54"/>
      <c r="L8" s="17">
        <v>339012</v>
      </c>
      <c r="M8" s="56">
        <v>0.98899999999999999</v>
      </c>
      <c r="O8" s="11"/>
      <c r="P8" s="11"/>
      <c r="Q8" s="11"/>
      <c r="R8" s="11"/>
      <c r="S8" s="11"/>
      <c r="T8" s="11"/>
    </row>
    <row r="9" spans="1:20" ht="18.75" x14ac:dyDescent="0.3">
      <c r="A9" s="9" t="s">
        <v>6</v>
      </c>
      <c r="B9" s="29">
        <f>C9+D9</f>
        <v>779861</v>
      </c>
      <c r="C9" s="30">
        <v>0</v>
      </c>
      <c r="D9" s="17">
        <v>779861</v>
      </c>
      <c r="E9" s="52">
        <v>1.4999999999999999E-2</v>
      </c>
      <c r="F9" s="53"/>
      <c r="G9" s="54"/>
      <c r="H9" s="17">
        <v>0</v>
      </c>
      <c r="I9" s="55"/>
      <c r="J9" s="53">
        <f t="shared" si="0"/>
        <v>14062</v>
      </c>
      <c r="K9" s="54">
        <v>14062</v>
      </c>
      <c r="L9" s="17"/>
      <c r="M9" s="56"/>
      <c r="O9" s="11"/>
      <c r="P9" s="11"/>
      <c r="Q9" s="11"/>
      <c r="R9" s="11"/>
      <c r="S9" s="11"/>
      <c r="T9" s="11"/>
    </row>
    <row r="10" spans="1:20" ht="18.75" x14ac:dyDescent="0.3">
      <c r="A10" s="9" t="s">
        <v>7</v>
      </c>
      <c r="B10" s="31">
        <f>C10+D10</f>
        <v>33223767</v>
      </c>
      <c r="C10" s="32">
        <f>6691540-G10</f>
        <v>5268999</v>
      </c>
      <c r="D10" s="33">
        <f>39437938-H10</f>
        <v>27954768</v>
      </c>
      <c r="E10" s="57">
        <v>3.0000000000000001E-3</v>
      </c>
      <c r="F10" s="53">
        <f>G10+H10</f>
        <v>12905711</v>
      </c>
      <c r="G10" s="58">
        <f>1403936+18605</f>
        <v>1422541</v>
      </c>
      <c r="H10" s="17">
        <v>11483170</v>
      </c>
      <c r="I10" s="52">
        <v>0</v>
      </c>
      <c r="J10" s="53">
        <f t="shared" si="0"/>
        <v>0</v>
      </c>
      <c r="K10" s="53"/>
      <c r="L10" s="17"/>
      <c r="M10" s="59"/>
      <c r="O10" s="11"/>
      <c r="P10" s="11"/>
      <c r="Q10" s="11"/>
      <c r="R10" s="11"/>
      <c r="S10" s="11"/>
      <c r="T10" s="11"/>
    </row>
    <row r="11" spans="1:20" ht="19.5" thickBot="1" x14ac:dyDescent="0.35">
      <c r="A11" s="10" t="s">
        <v>8</v>
      </c>
      <c r="B11" s="34">
        <f>C11+D11</f>
        <v>64987372</v>
      </c>
      <c r="C11" s="35">
        <f>61120586-G11</f>
        <v>51506532</v>
      </c>
      <c r="D11" s="18">
        <f>13911422+7097-H11</f>
        <v>13480840</v>
      </c>
      <c r="E11" s="21">
        <v>0</v>
      </c>
      <c r="F11" s="13">
        <f>G11+H11</f>
        <v>10051733</v>
      </c>
      <c r="G11" s="46">
        <f>4566085+4865971+181998</f>
        <v>9614054</v>
      </c>
      <c r="H11" s="18">
        <v>437679</v>
      </c>
      <c r="I11" s="21"/>
      <c r="J11" s="19">
        <f t="shared" si="0"/>
        <v>823</v>
      </c>
      <c r="K11" s="13">
        <v>823</v>
      </c>
      <c r="L11" s="18"/>
      <c r="M11" s="22"/>
      <c r="O11" s="11"/>
      <c r="P11" s="11"/>
      <c r="Q11" s="11"/>
      <c r="R11" s="11"/>
      <c r="S11" s="11"/>
      <c r="T11" s="11"/>
    </row>
    <row r="12" spans="1:20" ht="18.75" x14ac:dyDescent="0.3">
      <c r="C12" s="36"/>
      <c r="D12" s="36"/>
      <c r="E12" s="36"/>
      <c r="F12" s="37"/>
      <c r="G12" s="38"/>
      <c r="O12" s="11"/>
      <c r="P12" s="11"/>
      <c r="Q12" s="11"/>
      <c r="R12" s="11"/>
      <c r="S12" s="11"/>
      <c r="T12" s="11"/>
    </row>
    <row r="13" spans="1:20" x14ac:dyDescent="0.25">
      <c r="B13" s="39"/>
      <c r="C13" s="40"/>
      <c r="D13" s="40"/>
      <c r="E13" s="40"/>
      <c r="F13" s="36"/>
    </row>
    <row r="14" spans="1:20" ht="15.75" x14ac:dyDescent="0.25">
      <c r="B14" s="36"/>
      <c r="C14" s="40"/>
      <c r="D14" s="36"/>
      <c r="E14" s="47"/>
      <c r="F14" s="41"/>
      <c r="G14" s="42"/>
      <c r="H14" s="43"/>
      <c r="I14" s="14"/>
    </row>
    <row r="15" spans="1:20" x14ac:dyDescent="0.25">
      <c r="B15" s="44"/>
      <c r="C15" s="40"/>
      <c r="D15" s="41"/>
      <c r="E15" s="41"/>
    </row>
    <row r="16" spans="1:20" x14ac:dyDescent="0.25">
      <c r="B16" s="44"/>
      <c r="C16" s="40"/>
      <c r="D16" s="41"/>
      <c r="E16" s="41"/>
    </row>
    <row r="17" spans="2:5" x14ac:dyDescent="0.25">
      <c r="B17" s="44"/>
      <c r="C17" s="41"/>
      <c r="D17" s="41"/>
    </row>
    <row r="18" spans="2:5" x14ac:dyDescent="0.25">
      <c r="B18" s="45"/>
      <c r="C18" s="41"/>
      <c r="D18" s="41"/>
      <c r="E18" s="41"/>
    </row>
    <row r="19" spans="2:5" x14ac:dyDescent="0.25">
      <c r="B19" s="45"/>
      <c r="C19" s="41"/>
    </row>
    <row r="20" spans="2:5" x14ac:dyDescent="0.25">
      <c r="B20" s="44"/>
      <c r="D20" s="41"/>
    </row>
    <row r="21" spans="2:5" x14ac:dyDescent="0.25">
      <c r="B21" s="45"/>
    </row>
    <row r="22" spans="2:5" x14ac:dyDescent="0.25">
      <c r="B22" s="45"/>
    </row>
    <row r="23" spans="2:5" x14ac:dyDescent="0.25">
      <c r="B23" s="45"/>
    </row>
    <row r="24" spans="2:5" x14ac:dyDescent="0.25">
      <c r="B24" s="45"/>
    </row>
    <row r="25" spans="2:5" x14ac:dyDescent="0.25">
      <c r="B25" s="45"/>
    </row>
    <row r="26" spans="2:5" x14ac:dyDescent="0.25">
      <c r="B26" s="45"/>
    </row>
    <row r="27" spans="2:5" x14ac:dyDescent="0.25">
      <c r="B27" s="45"/>
    </row>
    <row r="28" spans="2:5" x14ac:dyDescent="0.25">
      <c r="B28" s="45"/>
    </row>
    <row r="29" spans="2:5" x14ac:dyDescent="0.25">
      <c r="B29" s="45"/>
    </row>
    <row r="30" spans="2:5" x14ac:dyDescent="0.25">
      <c r="B30" s="45"/>
    </row>
    <row r="31" spans="2:5" x14ac:dyDescent="0.25">
      <c r="B31" s="45"/>
    </row>
    <row r="32" spans="2:5" x14ac:dyDescent="0.25">
      <c r="B32" s="45"/>
    </row>
    <row r="33" spans="2:2" x14ac:dyDescent="0.25">
      <c r="B33" s="45"/>
    </row>
    <row r="34" spans="2:2" x14ac:dyDescent="0.25">
      <c r="B34" s="45"/>
    </row>
    <row r="35" spans="2:2" x14ac:dyDescent="0.25">
      <c r="B35" s="45"/>
    </row>
  </sheetData>
  <mergeCells count="6">
    <mergeCell ref="A1:L1"/>
    <mergeCell ref="A3:D3"/>
    <mergeCell ref="A5:A6"/>
    <mergeCell ref="J5:M5"/>
    <mergeCell ref="F5:I5"/>
    <mergeCell ref="B5:E5"/>
  </mergeCells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2024-03-09T15:13:00Z</cp:lastPrinted>
  <dcterms:created xsi:type="dcterms:W3CDTF">2019-12-10T13:39:43Z</dcterms:created>
  <dcterms:modified xsi:type="dcterms:W3CDTF">2024-04-10T08:02:26Z</dcterms:modified>
</cp:coreProperties>
</file>